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7\1 výzva\"/>
    </mc:Choice>
  </mc:AlternateContent>
  <xr:revisionPtr revIDLastSave="0" documentId="13_ncr:1_{75618232-4DE6-4B49-9B10-77DC8BCE3CD1}" xr6:coauthVersionLast="47" xr6:coauthVersionMax="47" xr10:uidLastSave="{00000000-0000-0000-0000-000000000000}"/>
  <bookViews>
    <workbookView xWindow="1170" yWindow="1170" windowWidth="25590" windowHeight="15885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<sst xmlns="http://schemas.openxmlformats.org/spreadsheetml/2006/main" count="60" uniqueCount="47">
  <si>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</si>
  <si>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</si>
  <si>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</si>
  <si>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</si>
  <si>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</si>
  <si>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</si>
  <si>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</si>
  <si>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</si>
  <si>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</si>
  <si>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</si>
  <si>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</si>
  <si>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</si>
  <si>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</si>
  <si>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</si>
  <si>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</si>
  <si>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</si>
  <si>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</si>
  <si>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</si>
  <si>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</si>
  <si>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</si>
  <si>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</si>
  <si>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</si>
  <si>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</si>
  <si>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</si>
  <si>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</si>
  <si>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</si>
  <si>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</si>
  <si>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</si>
  <si>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</si>
  <si>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</si>
  <si>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</si>
  <si>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027 - 2025 (kompatibilní)</t>
  </si>
  <si>
    <t>ks</t>
  </si>
  <si>
    <t>Samostatná faktura</t>
  </si>
  <si>
    <t>NE</t>
  </si>
  <si>
    <t>PS-P Pavlína Vavrejnová,
Tel.: 37763 1520</t>
  </si>
  <si>
    <t>PR-P  Bc. Petra Pechmanová,
Tel.: 702 056 655</t>
  </si>
  <si>
    <t>Univerzitní 8, 
301 00 Plzeň,
Rektorát - Podatelna, 
místnost  UR107</t>
  </si>
  <si>
    <t>Univerzitní 8, 
301 00 Plzeň,  
Rektorát - Úsek prorektora pro koncepci vzdělávání a záležitosti studujících,
místnost UR 402</t>
  </si>
  <si>
    <t>SKM - Jitka Hlavatá, 
Tel.: 37763 4870, 724 277 789 
(nebo p. Menclová, tel. 377634853, p. Vostracká, tel. 377634854)</t>
  </si>
  <si>
    <t xml:space="preserve"> Kollárova 19,
301 00 Plzeň,  
Menza 1</t>
  </si>
  <si>
    <r>
      <t xml:space="preserve">Toner do tiskárny Cannon MF 641 Cw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</si>
  <si>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Color Laser Jet CM2320 fxi MFP - </t>
    </r>
    <r>
      <rPr>
        <b/>
        <sz val="11"/>
        <color theme="1"/>
        <rFont val="Calibri"/>
        <family val="2"/>
        <charset val="238"/>
        <scheme val="minor"/>
      </rPr>
      <t xml:space="preserve">černý </t>
    </r>
  </si>
  <si>
    <r>
      <t xml:space="preserve">Toner do tiskárny Canon MF217w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</si>
  <si>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3 100 stran. </t>
  </si>
  <si>
    <t>Originální, nebo kompatibilní toner splňující podmínky certifikátu STMC.
Minimální výtěžnost při 5% pokrytí 3 500 stran.</t>
  </si>
  <si>
    <t>Originální, nebo kompatibilní toner splňující podmínky certifikátu STMC. Minimální výtěžnost při 5% pokrytí 2 200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</si>
</sst>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00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7" xfId="0" applyFont="1" applyFill="1" applyBorder="1" applyAlignment="1" applyProtection="1">
      <alignment horizontal="left" vertical="center" wrapText="1" indent="1"/>
      <protection locked="0"/>
    </xf>
    <xf numFmtId="0" fontId="10" fillId="5" borderId="12" xfId="0" applyFont="1" applyFill="1" applyBorder="1" applyAlignment="1" applyProtection="1">
      <alignment horizontal="left" vertical="center" wrapText="1" indent="1"/>
      <protection locked="0"/>
    </xf>
    <xf numFmtId="0" fontId="10" fillId="5" borderId="8" xfId="0" applyFont="1" applyFill="1" applyBorder="1" applyAlignment="1" applyProtection="1">
      <alignment horizontal="left" vertical="center" wrapText="1" indent="1"/>
      <protection locked="0"/>
    </xf>
    <xf numFmtId="164" fontId="10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69" zoomScaleNormal="69" workbookViewId="0">
      <selection activeCell="Q9" sqref="Q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91" bestFit="1" customWidth="1"/>
    <col min="5" max="5" width="9" style="92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1.42578125" style="7" customWidth="1"/>
    <col min="14" max="14" width="42.42578125" style="7" customWidth="1"/>
    <col min="15" max="15" width="25.7109375" style="5" customWidth="1"/>
    <col min="16" max="16" width="17.28515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1.710937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66" customHeight="1" thickTop="1" thickBot="1" x14ac:dyDescent="0.3">
      <c r="B7" s="34">
        <v>1</v>
      </c>
      <c r="C7" s="35" t="s">
        <v>41</v>
      </c>
      <c r="D7" s="36">
        <v>1</v>
      </c>
      <c r="E7" s="37" t="s">
        <v>32</v>
      </c>
      <c r="F7" s="35" t="s">
        <v>44</v>
      </c>
      <c r="G7" s="94"/>
      <c r="H7" s="38" t="s">
        <v>28</v>
      </c>
      <c r="I7" s="39" t="s">
        <v>33</v>
      </c>
      <c r="J7" s="40" t="s">
        <v>34</v>
      </c>
      <c r="K7" s="37"/>
      <c r="L7" s="37"/>
      <c r="M7" s="39" t="s">
        <v>35</v>
      </c>
      <c r="N7" s="39" t="s">
        <v>37</v>
      </c>
      <c r="O7" s="41" t="s">
        <v>30</v>
      </c>
      <c r="P7" s="42">
        <f t="shared" ref="P7:P9" si="0">D7*Q7</f>
        <v>1300</v>
      </c>
      <c r="Q7" s="43">
        <v>1300</v>
      </c>
      <c r="R7" s="97"/>
      <c r="S7" s="44">
        <f>D7*R7</f>
        <v>0</v>
      </c>
      <c r="T7" s="45" t="str">
        <f>IF(ISNUMBER(R7), IF(R7&gt;Q7,"NEVYHOVUJE","VYHOVUJE")," ")</f>
        <v xml:space="preserve"> </v>
      </c>
      <c r="U7" s="37"/>
      <c r="V7" s="37" t="s">
        <v>10</v>
      </c>
    </row>
    <row r="8" spans="2:22" ht="97.5" customHeight="1" thickBot="1" x14ac:dyDescent="0.3">
      <c r="B8" s="46">
        <v>2</v>
      </c>
      <c r="C8" s="47" t="s">
        <v>42</v>
      </c>
      <c r="D8" s="48">
        <v>2</v>
      </c>
      <c r="E8" s="49" t="s">
        <v>32</v>
      </c>
      <c r="F8" s="47" t="s">
        <v>45</v>
      </c>
      <c r="G8" s="95"/>
      <c r="H8" s="50" t="s">
        <v>28</v>
      </c>
      <c r="I8" s="51" t="s">
        <v>33</v>
      </c>
      <c r="J8" s="52" t="s">
        <v>34</v>
      </c>
      <c r="K8" s="49"/>
      <c r="L8" s="49"/>
      <c r="M8" s="51" t="s">
        <v>36</v>
      </c>
      <c r="N8" s="51" t="s">
        <v>38</v>
      </c>
      <c r="O8" s="53" t="s">
        <v>30</v>
      </c>
      <c r="P8" s="54">
        <f t="shared" si="0"/>
        <v>4600</v>
      </c>
      <c r="Q8" s="55">
        <v>2300</v>
      </c>
      <c r="R8" s="98"/>
      <c r="S8" s="56">
        <f>D8*R8</f>
        <v>0</v>
      </c>
      <c r="T8" s="57" t="str">
        <f>IF(ISNUMBER(R8), IF(R8&gt;Q8,"NEVYHOVUJE","VYHOVUJE")," ")</f>
        <v xml:space="preserve"> </v>
      </c>
      <c r="U8" s="49"/>
      <c r="V8" s="49" t="s">
        <v>10</v>
      </c>
    </row>
    <row r="9" spans="2:22" ht="104.25" customHeight="1" thickBot="1" x14ac:dyDescent="0.3">
      <c r="B9" s="58">
        <v>3</v>
      </c>
      <c r="C9" s="59" t="s">
        <v>43</v>
      </c>
      <c r="D9" s="60">
        <v>3</v>
      </c>
      <c r="E9" s="61" t="s">
        <v>32</v>
      </c>
      <c r="F9" s="59" t="s">
        <v>46</v>
      </c>
      <c r="G9" s="96"/>
      <c r="H9" s="62" t="s">
        <v>28</v>
      </c>
      <c r="I9" s="63" t="s">
        <v>33</v>
      </c>
      <c r="J9" s="64" t="s">
        <v>34</v>
      </c>
      <c r="K9" s="61"/>
      <c r="L9" s="61"/>
      <c r="M9" s="63" t="s">
        <v>39</v>
      </c>
      <c r="N9" s="63" t="s">
        <v>40</v>
      </c>
      <c r="O9" s="65" t="s">
        <v>30</v>
      </c>
      <c r="P9" s="66">
        <f t="shared" si="0"/>
        <v>1950</v>
      </c>
      <c r="Q9" s="67">
        <v>650</v>
      </c>
      <c r="R9" s="99"/>
      <c r="S9" s="68">
        <f t="shared" ref="S9" si="1">D9*R9</f>
        <v>0</v>
      </c>
      <c r="T9" s="69" t="str">
        <f t="shared" ref="T9" si="2">IF(ISNUMBER(R9), IF(R9&gt;Q9,"NEVYHOVUJE","VYHOVUJE")," ")</f>
        <v xml:space="preserve"> </v>
      </c>
      <c r="U9" s="61"/>
      <c r="V9" s="61" t="s">
        <v>10</v>
      </c>
    </row>
    <row r="10" spans="2:22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O10" s="7"/>
      <c r="P10" s="7"/>
      <c r="S10" s="70"/>
    </row>
    <row r="11" spans="2:22" ht="60.75" customHeight="1" thickTop="1" thickBot="1" x14ac:dyDescent="0.3">
      <c r="B11" s="71" t="s">
        <v>11</v>
      </c>
      <c r="C11" s="72"/>
      <c r="D11" s="72"/>
      <c r="E11" s="72"/>
      <c r="F11" s="72"/>
      <c r="G11" s="72"/>
      <c r="H11" s="73"/>
      <c r="I11" s="74"/>
      <c r="J11" s="74"/>
      <c r="K11" s="74"/>
      <c r="L11" s="75"/>
      <c r="M11" s="28"/>
      <c r="N11" s="28"/>
      <c r="O11" s="76"/>
      <c r="P11" s="76"/>
      <c r="Q11" s="77" t="s">
        <v>12</v>
      </c>
      <c r="R11" s="78" t="s">
        <v>13</v>
      </c>
      <c r="S11" s="79"/>
      <c r="T11" s="80"/>
      <c r="U11" s="27"/>
      <c r="V11" s="81"/>
    </row>
    <row r="12" spans="2:22" ht="33" customHeight="1" thickTop="1" thickBot="1" x14ac:dyDescent="0.3">
      <c r="B12" s="82" t="s">
        <v>14</v>
      </c>
      <c r="C12" s="82"/>
      <c r="D12" s="82"/>
      <c r="E12" s="82"/>
      <c r="F12" s="82"/>
      <c r="G12" s="82"/>
      <c r="H12" s="83"/>
      <c r="I12" s="84"/>
      <c r="L12" s="9"/>
      <c r="M12" s="9"/>
      <c r="N12" s="9"/>
      <c r="O12" s="85"/>
      <c r="P12" s="85"/>
      <c r="Q12" s="86">
        <f>SUM(P7:P9)</f>
        <v>7850</v>
      </c>
      <c r="R12" s="87">
        <f>SUM(S7:S9)</f>
        <v>0</v>
      </c>
      <c r="S12" s="88"/>
      <c r="T12" s="89"/>
    </row>
    <row r="13" spans="2:22" ht="14.25" customHeight="1" thickTop="1" x14ac:dyDescent="0.25">
      <c r="B13" s="90"/>
    </row>
    <row r="14" spans="2:22" ht="14.25" customHeight="1" x14ac:dyDescent="0.25">
      <c r="B14" s="93"/>
      <c r="C14" s="90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m3EnGqKNyIfYVTeZ/SBa3jTPlKTdDu9nJ3enPO6I1KhlgjeMkSs+xl7CMGzp39ligx0NKNZ7Uh4PSgJS3OIbAw==" saltValue="AVkJmdZH1xruf5nMuvq6CQ==" spinCount="100000" sheet="1" objects="1" scenarios="1"/>
  <mergeCells count="5">
    <mergeCell ref="B12:G12"/>
    <mergeCell ref="R12:T12"/>
    <mergeCell ref="B1:C1"/>
    <mergeCell ref="B11:G11"/>
    <mergeCell ref="R11:T11"/>
  </mergeCells>
  <phoneticPr fontId="17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2025-07-28T08:33:35Z</cp:lastPrinted>
  <dcterms:created xsi:type="dcterms:W3CDTF">2014-03-05T12:43:32Z</dcterms:created>
  <dcterms:modified xsi:type="dcterms:W3CDTF">2025-07-28T11:48:51Z</dcterms:modified>
</cp:coreProperties>
</file>